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cray\Desktop\"/>
    </mc:Choice>
  </mc:AlternateContent>
  <bookViews>
    <workbookView xWindow="0" yWindow="0" windowWidth="18630" windowHeight="11385" tabRatio="500"/>
  </bookViews>
  <sheets>
    <sheet name="Sheet1" sheetId="1" r:id="rId1"/>
  </sheets>
  <calcPr calcId="15251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9" i="1" l="1"/>
  <c r="E10" i="1"/>
  <c r="E11" i="1"/>
  <c r="E13" i="1"/>
  <c r="B9" i="1"/>
  <c r="B6" i="1"/>
  <c r="B10" i="1"/>
  <c r="B11" i="1"/>
  <c r="B12" i="1"/>
  <c r="B13" i="1"/>
</calcChain>
</file>

<file path=xl/sharedStrings.xml><?xml version="1.0" encoding="utf-8"?>
<sst xmlns="http://schemas.openxmlformats.org/spreadsheetml/2006/main" count="20" uniqueCount="17">
  <si>
    <t>Number of employees to participate</t>
  </si>
  <si>
    <t>Number of days to be bid per employee</t>
  </si>
  <si>
    <t>Duration of PT period in days</t>
  </si>
  <si>
    <t>PTL Slots required per day</t>
  </si>
  <si>
    <t>Prime Time Formula</t>
  </si>
  <si>
    <t>Non Prime Time Formula</t>
  </si>
  <si>
    <t>Aggregate accrual of leave in days</t>
  </si>
  <si>
    <t>NPTL Slots required per day</t>
  </si>
  <si>
    <t>Duration of NPTL period in days</t>
  </si>
  <si>
    <t>26 day</t>
  </si>
  <si>
    <t>20 day</t>
  </si>
  <si>
    <t>13 day</t>
  </si>
  <si>
    <t>Leave Accrual</t>
  </si>
  <si>
    <t>Number of Employees</t>
  </si>
  <si>
    <t>Total Days</t>
  </si>
  <si>
    <t>Article 24 Leave Opportunities Formula</t>
  </si>
  <si>
    <t>Variable days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</si>
</sst>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22"/>
      <color theme="0"/>
      <name val="Calibri"/>
      <scheme val="minor"/>
    </font>
    <font>
      <sz val="22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5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33">
    <xf numFmtId="0" fontId="0" fillId="0" borderId="0" xfId="0"/>
    <xf numFmtId="0" fontId="4" fillId="0" borderId="0" xfId="0" applyFont="1" applyBorder="1"/>
    <xf numFmtId="0" fontId="4" fillId="4" borderId="1" xfId="0" applyFont="1" applyFill="1" applyBorder="1"/>
    <xf numFmtId="0" fontId="4" fillId="4" borderId="5" xfId="0" applyFont="1" applyFill="1" applyBorder="1"/>
    <xf numFmtId="0" fontId="4" fillId="4" borderId="11" xfId="0" applyFont="1" applyFill="1" applyBorder="1"/>
    <xf numFmtId="0" fontId="4" fillId="4" borderId="12" xfId="0" applyFont="1" applyFill="1" applyBorder="1"/>
    <xf numFmtId="0" fontId="4" fillId="4" borderId="13" xfId="0" applyFont="1" applyFill="1" applyBorder="1"/>
    <xf numFmtId="0" fontId="4" fillId="4" borderId="14" xfId="0" applyFont="1" applyFill="1" applyBorder="1"/>
    <xf numFmtId="0" fontId="4" fillId="4" borderId="4" xfId="0" applyFont="1" applyFill="1" applyBorder="1"/>
    <xf numFmtId="0" fontId="4" fillId="4" borderId="0" xfId="0" applyFont="1" applyFill="1" applyBorder="1"/>
    <xf numFmtId="0" fontId="4" fillId="4" borderId="15" xfId="0" applyFont="1" applyFill="1" applyBorder="1"/>
    <xf numFmtId="0" fontId="4" fillId="4" borderId="6" xfId="0" applyFont="1" applyFill="1" applyBorder="1"/>
    <xf numFmtId="0" fontId="4" fillId="4" borderId="8" xfId="0" applyFont="1" applyFill="1" applyBorder="1"/>
    <xf numFmtId="0" fontId="4" fillId="4" borderId="16" xfId="0" applyFont="1" applyFill="1" applyBorder="1"/>
    <xf numFmtId="0" fontId="4" fillId="4" borderId="17" xfId="0" applyFont="1" applyFill="1" applyBorder="1"/>
    <xf numFmtId="0" fontId="4" fillId="4" borderId="18" xfId="0" applyFont="1" applyFill="1" applyBorder="1"/>
    <xf numFmtId="0" fontId="4" fillId="0" borderId="9" xfId="0" applyFont="1" applyBorder="1"/>
    <xf numFmtId="0" fontId="4" fillId="0" borderId="10" xfId="0" applyFont="1" applyBorder="1"/>
    <xf numFmtId="0" fontId="3" fillId="3" borderId="6" xfId="0" applyFont="1" applyFill="1" applyBorder="1"/>
    <xf numFmtId="0" fontId="3" fillId="3" borderId="7" xfId="0" applyFont="1" applyFill="1" applyBorder="1"/>
    <xf numFmtId="0" fontId="4" fillId="4" borderId="2" xfId="0" applyFont="1" applyFill="1" applyBorder="1"/>
    <xf numFmtId="0" fontId="4" fillId="4" borderId="3" xfId="0" applyFont="1" applyFill="1" applyBorder="1"/>
    <xf numFmtId="0" fontId="4" fillId="4" borderId="20" xfId="0" applyFont="1" applyFill="1" applyBorder="1"/>
    <xf numFmtId="0" fontId="3" fillId="3" borderId="19" xfId="0" applyFont="1" applyFill="1" applyBorder="1"/>
    <xf numFmtId="0" fontId="3" fillId="3" borderId="21" xfId="0" applyFont="1" applyFill="1" applyBorder="1"/>
    <xf numFmtId="0" fontId="3" fillId="3" borderId="22" xfId="0" applyFont="1" applyFill="1" applyBorder="1"/>
    <xf numFmtId="0" fontId="4" fillId="4" borderId="23" xfId="0" applyFont="1" applyFill="1" applyBorder="1"/>
    <xf numFmtId="0" fontId="4" fillId="5" borderId="14" xfId="0" applyFont="1" applyFill="1" applyBorder="1"/>
    <xf numFmtId="0" fontId="4" fillId="4" borderId="24" xfId="0" applyFont="1" applyFill="1" applyBorder="1"/>
    <xf numFmtId="0" fontId="4" fillId="3" borderId="8" xfId="0" applyFont="1" applyFill="1" applyBorder="1"/>
    <xf numFmtId="0" fontId="3" fillId="2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</cellXfs>
  <cellStyles count="15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tabSelected="1" zoomScale="78" zoomScaleNormal="78" workbookViewId="0">
      <selection activeCell="D30" sqref="D30"/>
    </sheetView>
  </sheetViews>
  <sheetFormatPr defaultColWidth="11" defaultRowHeight="15.75" x14ac:dyDescent="0.25"/>
  <cols>
    <col min="1" max="1" width="61.125" bestFit="1" customWidth="1"/>
    <col min="2" max="2" width="7.5" bestFit="1" customWidth="1"/>
    <col min="3" max="3" width="52.375" bestFit="1" customWidth="1"/>
    <col min="4" max="4" width="35.5" bestFit="1" customWidth="1"/>
    <col min="5" max="5" width="17.5" bestFit="1" customWidth="1"/>
  </cols>
  <sheetData>
    <row r="1" spans="1:5" ht="29.25" thickBot="1" x14ac:dyDescent="0.5">
      <c r="A1" s="30" t="s">
        <v>15</v>
      </c>
      <c r="B1" s="31"/>
      <c r="C1" s="31"/>
      <c r="D1" s="31"/>
      <c r="E1" s="32"/>
    </row>
    <row r="2" spans="1:5" ht="29.25" thickBot="1" x14ac:dyDescent="0.5">
      <c r="A2" s="18" t="s">
        <v>4</v>
      </c>
      <c r="B2" s="29"/>
      <c r="C2" s="20"/>
      <c r="D2" s="20"/>
      <c r="E2" s="21"/>
    </row>
    <row r="3" spans="1:5" ht="28.5" x14ac:dyDescent="0.45">
      <c r="A3" s="28" t="s">
        <v>0</v>
      </c>
      <c r="B3" s="16">
        <v>30</v>
      </c>
      <c r="C3" s="9"/>
      <c r="D3" s="9"/>
      <c r="E3" s="3"/>
    </row>
    <row r="4" spans="1:5" ht="28.5" x14ac:dyDescent="0.45">
      <c r="A4" s="10" t="s">
        <v>1</v>
      </c>
      <c r="B4" s="5">
        <v>10</v>
      </c>
      <c r="C4" s="9"/>
      <c r="D4" s="9"/>
      <c r="E4" s="3"/>
    </row>
    <row r="5" spans="1:5" ht="29.25" thickBot="1" x14ac:dyDescent="0.5">
      <c r="A5" s="26" t="s">
        <v>2</v>
      </c>
      <c r="B5" s="17">
        <v>90</v>
      </c>
      <c r="C5" s="9"/>
      <c r="D5" s="9"/>
      <c r="E5" s="3"/>
    </row>
    <row r="6" spans="1:5" ht="29.25" thickBot="1" x14ac:dyDescent="0.5">
      <c r="A6" s="11" t="s">
        <v>3</v>
      </c>
      <c r="B6" s="2">
        <f>ROUNDUP(B3*B4/B5,0)</f>
        <v>4</v>
      </c>
      <c r="C6" s="9"/>
      <c r="D6" s="9"/>
      <c r="E6" s="3"/>
    </row>
    <row r="7" spans="1:5" ht="29.25" thickBot="1" x14ac:dyDescent="0.5">
      <c r="A7" s="8"/>
      <c r="B7" s="9"/>
      <c r="C7" s="9"/>
      <c r="D7" s="9"/>
      <c r="E7" s="3"/>
    </row>
    <row r="8" spans="1:5" ht="29.25" thickBot="1" x14ac:dyDescent="0.5">
      <c r="A8" s="18" t="s">
        <v>5</v>
      </c>
      <c r="B8" s="19"/>
      <c r="C8" s="23" t="s">
        <v>12</v>
      </c>
      <c r="D8" s="24" t="s">
        <v>13</v>
      </c>
      <c r="E8" s="25" t="s">
        <v>14</v>
      </c>
    </row>
    <row r="9" spans="1:5" ht="29.25" thickBot="1" x14ac:dyDescent="0.5">
      <c r="A9" s="4" t="s">
        <v>0</v>
      </c>
      <c r="B9" s="9">
        <f>B3</f>
        <v>30</v>
      </c>
      <c r="C9" s="22" t="s">
        <v>9</v>
      </c>
      <c r="D9" s="1">
        <v>14</v>
      </c>
      <c r="E9" s="22">
        <f>D9*26</f>
        <v>364</v>
      </c>
    </row>
    <row r="10" spans="1:5" ht="28.5" x14ac:dyDescent="0.45">
      <c r="A10" s="5" t="s">
        <v>6</v>
      </c>
      <c r="B10" s="13">
        <f>E13</f>
        <v>642</v>
      </c>
      <c r="C10" s="5" t="s">
        <v>10</v>
      </c>
      <c r="D10" s="1">
        <v>10</v>
      </c>
      <c r="E10" s="5">
        <f>D10*20</f>
        <v>200</v>
      </c>
    </row>
    <row r="11" spans="1:5" ht="29.25" thickBot="1" x14ac:dyDescent="0.5">
      <c r="A11" s="5" t="s">
        <v>1</v>
      </c>
      <c r="B11" s="14">
        <f>B10-(B3*B4)</f>
        <v>342</v>
      </c>
      <c r="C11" s="6" t="s">
        <v>11</v>
      </c>
      <c r="D11" s="1">
        <v>6</v>
      </c>
      <c r="E11" s="7">
        <f>D11*13</f>
        <v>78</v>
      </c>
    </row>
    <row r="12" spans="1:5" ht="29.25" thickBot="1" x14ac:dyDescent="0.5">
      <c r="A12" s="6" t="s">
        <v>8</v>
      </c>
      <c r="B12" s="15">
        <f>365-B5</f>
        <v>275</v>
      </c>
      <c r="C12" s="6" t="s">
        <v>16</v>
      </c>
      <c r="D12" s="1"/>
      <c r="E12" s="27">
        <v>0</v>
      </c>
    </row>
    <row r="13" spans="1:5" ht="29.25" thickBot="1" x14ac:dyDescent="0.5">
      <c r="A13" s="11" t="s">
        <v>7</v>
      </c>
      <c r="B13" s="2">
        <f>ROUNDUP(B11/B12,0)</f>
        <v>2</v>
      </c>
      <c r="C13" s="11" t="s">
        <v>6</v>
      </c>
      <c r="D13" s="12"/>
      <c r="E13" s="2">
        <f>SUM(E9:E12)</f>
        <v>642</v>
      </c>
    </row>
  </sheetData>
  <mergeCells count="1">
    <mergeCell ref="A1:E1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NATCA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Bratcher</dc:creator>
  <cp:lastModifiedBy>Administrator</cp:lastModifiedBy>
  <dcterms:created xsi:type="dcterms:W3CDTF">2016-07-20T15:08:49Z</dcterms:created>
  <dcterms:modified xsi:type="dcterms:W3CDTF">2017-06-27T19:20:00Z</dcterms:modified>
</cp:coreProperties>
</file>